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aleragroup-my.sharepoint.com/personal/bob_bentley_aleragroup_com/Documents/Desktop/All on desktop June 20, 2022/Alerts/Medical Loss Ratio/"/>
    </mc:Choice>
  </mc:AlternateContent>
  <xr:revisionPtr revIDLastSave="81" documentId="8_{5D41328C-AD80-4389-9DB1-B0D17CA6B0BC}" xr6:coauthVersionLast="47" xr6:coauthVersionMax="47" xr10:uidLastSave="{BAD2E6E6-84BD-46A4-B0B2-D165A4B72309}"/>
  <bookViews>
    <workbookView xWindow="32340" yWindow="-15" windowWidth="17895" windowHeight="15600" activeTab="1" xr2:uid="{E0D98A80-414B-4A67-870E-44F59A155AB5}"/>
  </bookViews>
  <sheets>
    <sheet name="Overview" sheetId="1" r:id="rId1"/>
    <sheet name="Calculations" sheetId="2" r:id="rId2"/>
  </sheets>
  <definedNames>
    <definedName name="_xlnm.Print_Area" localSheetId="1">Calculations!$A$1:$K$63</definedName>
    <definedName name="_xlnm.Print_Area" localSheetId="0">Overview!$A$1:$A$13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0" i="2" l="1"/>
  <c r="I53" i="2"/>
  <c r="I54" i="2"/>
  <c r="G53" i="2"/>
  <c r="G54" i="2"/>
  <c r="G45" i="2"/>
  <c r="G46" i="2"/>
  <c r="G44" i="2"/>
  <c r="I55" i="2" l="1"/>
  <c r="I52" i="2"/>
  <c r="I51" i="2"/>
  <c r="G55" i="2"/>
  <c r="G52" i="2"/>
  <c r="G51" i="2"/>
  <c r="G50" i="2"/>
  <c r="G47" i="2"/>
  <c r="G43" i="2"/>
  <c r="G42" i="2"/>
  <c r="I56" i="2" l="1"/>
  <c r="G56" i="2"/>
  <c r="I46" i="2" l="1"/>
  <c r="K54" i="2" s="1"/>
  <c r="I45" i="2"/>
  <c r="K53" i="2" s="1"/>
  <c r="I42" i="2"/>
  <c r="K50" i="2" s="1"/>
  <c r="I44" i="2"/>
  <c r="K52" i="2" s="1"/>
  <c r="I47" i="2"/>
  <c r="K55" i="2" s="1"/>
  <c r="I43" i="2"/>
  <c r="K51" i="2" s="1"/>
</calcChain>
</file>

<file path=xl/sharedStrings.xml><?xml version="1.0" encoding="utf-8"?>
<sst xmlns="http://schemas.openxmlformats.org/spreadsheetml/2006/main" count="72" uniqueCount="58">
  <si>
    <t>Medical Loss Ratio Requirements (PPACA)</t>
  </si>
  <si>
    <t>Beginning January 1, 2011, insurers were required to annually calculate their medical loss ratio (MLR) and provide rebates to policyholders if their MLR (percent of premium revenue spent on claims/medical care) is less than 85% for large groups (51+ employees during the preceding calendar year) and 80% (or higher, based on state regulations) for small groups (50 or fewer employees during the preceding calendar year, unless a state elects to extend the cutoff to 100 employees) or individuals.</t>
  </si>
  <si>
    <t>The rebates are not calculated separately for each employer group health plan’s experience. Even if an employer’s particular plan’s MLR was below the applicable required standard, a policyholder will not receive a rebate unless the particular insurance product purchased in the policyholder’s market size in its state qualifies for an MLR rebate.</t>
  </si>
  <si>
    <t>The MLR requirement does not apply to self-insured plans or insurers of only excepted benefits. Nor does it apply to insurers in the individual or group insurance markets in the five U.S. territories (U.S. Virgin Islands, Northern Mariana Islands, Guam, American Samoa, and Puerto Rico). On December 2, 2011, the Department of Health and Human Services released final regulations on the MLR rule, and the DOL issued Technical Release No. 2011-04, which provides rebate guidance to employer-sponsored group health plans subject to ERISA.</t>
  </si>
  <si>
    <t xml:space="preserve">Under the final regulations, insurers apportion and pay rebates directly to policyholders. Rebates must be paid by September 30 of each year. If provided in accordance with the final rule, rebates are not subject to taxes. </t>
  </si>
  <si>
    <r>
      <t xml:space="preserve">Source:  </t>
    </r>
    <r>
      <rPr>
        <b/>
        <sz val="11"/>
        <color theme="1"/>
        <rFont val="Calibri"/>
        <family val="2"/>
        <scheme val="minor"/>
      </rPr>
      <t>Alera Group Health &amp; Welfare Compliance Guide</t>
    </r>
  </si>
  <si>
    <t>Amount of rebate received:</t>
  </si>
  <si>
    <t>Monthly Premium Amounts:</t>
  </si>
  <si>
    <t>Employee Only Coverage:</t>
  </si>
  <si>
    <t xml:space="preserve">Single Contribution Model Calc Cont'd: </t>
  </si>
  <si>
    <t>Employee Contribution Amount:</t>
  </si>
  <si>
    <t>*1 Employee Contribution Percentage (calculated):</t>
  </si>
  <si>
    <t>*4 Employee Contribution Weighted Percentage (calculated):</t>
  </si>
  <si>
    <t>Current Participant Count:</t>
  </si>
  <si>
    <t>Total</t>
  </si>
  <si>
    <t>Single Contribution Model Calculation</t>
  </si>
  <si>
    <t>https://www.irs.gov/newsroom/medical-loss-ratio-mlr-faqs</t>
  </si>
  <si>
    <t>3. DOL rules do not require rebates to be sent to former participants, however if they are then federal withholding and FICA must be deducted, and W-2s are also required to be issued.</t>
  </si>
  <si>
    <t>Tax Considerations</t>
  </si>
  <si>
    <t>https://www.dol.gov/agencies/ebsa/employers-and-advisers/guidance/technical-releases/11-04</t>
  </si>
  <si>
    <t xml:space="preserve">*1 - Employee contribution for the tier divided by Premium for the tier. </t>
  </si>
  <si>
    <t>*2 - Total Monthly Premium is the Participant Count times the Monthly Premium.</t>
  </si>
  <si>
    <t>*3 - Total Employee Contribution Amount is the Employee Contribution Amount times the Current Participant Count.</t>
  </si>
  <si>
    <t>*2 Total
Premium/Month
(calculated)</t>
  </si>
  <si>
    <t>*5 One-Time Rebate Amount/Tier:
(calculated)</t>
  </si>
  <si>
    <t>*3 Total Employee Contribution Amount/Month/Tier
(calculated)</t>
  </si>
  <si>
    <t>*4 - Employee Contribution Weighted Percentage is the Total Employee Contribution Amount/Month/Tier divided by the Total Premium. (Step 3 divided by Step 2.)</t>
  </si>
  <si>
    <t xml:space="preserve">The Department of Labor (DOL) issued Technical Release 2011-04 to summarize how ERISA plan sponsors should handle MLR rebates. To the extent that all or a portion of the rebate constitutes a plan asset, the sponsor may have a fiduciary duty to share the rebate with plan participants. Use the section below to determine how much of the rebate is a plan asset. The technical release can be located at: </t>
  </si>
  <si>
    <t>Before performing the calculations you must Determine if the Rebate is a Plan Asset.</t>
  </si>
  <si>
    <t>That same alert includes information on how the Rebate can be returned to employees if it needs to be.</t>
  </si>
  <si>
    <t>Plan sponsors must understand the tax implications of distributing MLR rebates.  The IRS has issued a set of FAQs on this topic. The following guidelines below are for group plan participants only. The IRS Q&amp;A can be located at:</t>
  </si>
  <si>
    <t>This is an example of how the rebate could be calculated assuming that there is only one plan and that the rebate will be distributed to current enrollees.</t>
  </si>
  <si>
    <t>*5 - The Rebate Amount per Tier is the Amount of Rebate Received times the Employee Contribution Weighted Percentage (Step 4) divided by the Current Participant Count.</t>
  </si>
  <si>
    <t>Carrier Premium Credits and ERISA Fiduciary Obligations</t>
  </si>
  <si>
    <t>Is Rebate for Multiple Plans?</t>
  </si>
  <si>
    <t>Questions Before Beginning</t>
  </si>
  <si>
    <t>Can you separate out Rebate amount by plan?</t>
  </si>
  <si>
    <t>If YES, Rebate is for Multiple Plans, then go to Question 2</t>
  </si>
  <si>
    <t>1.</t>
  </si>
  <si>
    <t>2.</t>
  </si>
  <si>
    <t>If NO, Rebate is for a Single Plan, then proceed to calculation.</t>
  </si>
  <si>
    <t>If YES, Rebate can be separated by plan, then proceed to calculation.</t>
  </si>
  <si>
    <t>Prepared by Barrow Weatherhead Lent LLP</t>
  </si>
  <si>
    <r>
      <t xml:space="preserve">For additional information please see the Alera Group document: </t>
    </r>
    <r>
      <rPr>
        <b/>
        <sz val="10"/>
        <rFont val="Aptos"/>
        <family val="2"/>
      </rPr>
      <t>MLR Rebates What's An Employer To Do?</t>
    </r>
  </si>
  <si>
    <r>
      <rPr>
        <b/>
        <sz val="10"/>
        <color theme="1"/>
        <rFont val="Aptos"/>
        <family val="2"/>
      </rPr>
      <t>1. If participant premiums were deducted post-tax, the rebate is not taxable</t>
    </r>
    <r>
      <rPr>
        <sz val="10"/>
        <color theme="1"/>
        <rFont val="Aptos"/>
        <family val="2"/>
      </rPr>
      <t>, provided the employee did not deduct the premiums on their federal income tax return.</t>
    </r>
  </si>
  <si>
    <r>
      <rPr>
        <b/>
        <sz val="10"/>
        <color theme="1"/>
        <rFont val="Aptos"/>
        <family val="2"/>
      </rPr>
      <t>2. If participant premiums were deducted pre-tax (through a Section 125 plan), the rebate is considered</t>
    </r>
    <r>
      <rPr>
        <b/>
        <i/>
        <sz val="10"/>
        <color theme="1"/>
        <rFont val="Aptos"/>
        <family val="2"/>
      </rPr>
      <t xml:space="preserve"> taxable income</t>
    </r>
    <r>
      <rPr>
        <sz val="10"/>
        <color theme="1"/>
        <rFont val="Aptos"/>
        <family val="2"/>
      </rPr>
      <t>, whether given in cash or as a credit against future premiums. This includes both income and employment taxes.</t>
    </r>
  </si>
  <si>
    <t xml:space="preserve">The information contained herein should be understood to be general educational or illustrative information only and does not constitute advice for any particular situation or fact pattern, nor can it be relied on as such. To the extent a plan is subject to ERISA, then ERISA and the plan sponsor’s plan document will govern how an MLR rebate must be administered by the plan. The end user is responsible for the accuracy of the data input herein, and for understanding the employer’s responsibilities and obligations under ERISA and the plan. This calculator is an educational tool and is not intended to meet each employer/plan sponsor’s specific obligations in regard to how funds must be returned. Moreover, Alera Group, Inc. is not responsible if an employer applies the results inconsistent with the terms of its plan or ERISA. Alera Group, Inc. is not a law firm and does not provide legal, financial, or regulatory advice, nor should the results of the information provided herein substitute for the advice of counsel. This document is owned by Alera Group, Inc., and its contents may not be reproduced, in whole or in part, without the written permission of Alera Group, Inc. © 2024 Alera Group, Inc. </t>
  </si>
  <si>
    <t>Enter requested data in the blue cells below, all other calculations are automatic.</t>
  </si>
  <si>
    <t>Employee &amp; 2+ Children Coverage:</t>
  </si>
  <si>
    <t>Employee &amp; Spouse Coverage:</t>
  </si>
  <si>
    <t>Employee &amp; 1 Child Coverage:</t>
  </si>
  <si>
    <t>Employee &amp; Spouse &amp; 1 Child Coverage:</t>
  </si>
  <si>
    <t>Employee &amp; Spouse &amp; 2+ Children Coverage:</t>
  </si>
  <si>
    <t>MEDICAL LOSS RATIO CALCULATION - SINGLE PLAN - 6 TIER RATES</t>
  </si>
  <si>
    <r>
      <t xml:space="preserve">The Technical Release, which applies to ERISA plans, clarifies that ERISA’s fiduciary duty and plan asset rules govern treatment of insurer rebates. Any portion of a rebate that is attributable to employee contributions must be used for the exclusive benefit of plan participants and beneficiaries (e.g., via reductions in future contribution ns or benefit enhancements), and ERISA fiduciary principles must be followed in choosing how to use that portion of the rebate. MLR rebates must be used to pay premiums or provide refunds within </t>
    </r>
    <r>
      <rPr>
        <b/>
        <sz val="11"/>
        <color theme="1"/>
        <rFont val="Univers"/>
        <family val="2"/>
      </rPr>
      <t>three months</t>
    </r>
    <r>
      <rPr>
        <sz val="11"/>
        <color theme="1"/>
        <rFont val="Univers"/>
        <family val="2"/>
      </rPr>
      <t xml:space="preserve"> of receipt, or the employer is required to hold the rebates</t>
    </r>
    <r>
      <rPr>
        <b/>
        <sz val="11"/>
        <color theme="1"/>
        <rFont val="Univers"/>
        <family val="2"/>
      </rPr>
      <t xml:space="preserve"> in trust</t>
    </r>
    <r>
      <rPr>
        <sz val="11"/>
        <color theme="1"/>
        <rFont val="Univers"/>
        <family val="2"/>
      </rPr>
      <t xml:space="preserve">, per DOL rules. </t>
    </r>
  </si>
  <si>
    <r>
      <t xml:space="preserve">For additional information review Alera Group's white paper </t>
    </r>
    <r>
      <rPr>
        <b/>
        <sz val="11"/>
        <color theme="1"/>
        <rFont val="Calibri"/>
        <family val="2"/>
        <scheme val="minor"/>
      </rPr>
      <t>MLR Rebates: Whats An Employer To Do</t>
    </r>
  </si>
  <si>
    <t>BWL Legal Alert on Premium Credits which treated the same as Medical Loss Ratio rebates.</t>
  </si>
  <si>
    <t xml:space="preserve">If NO, Rebate cannot be separated by plan, then consult an actuary. Actuarial services are avaialble through the Alera Group's Actuarial &amp; Finance Team.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</si>
</sst>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Univers"/>
      <family val="2"/>
    </font>
    <font>
      <sz val="11"/>
      <color theme="1"/>
      <name val="Univers"/>
      <family val="2"/>
    </font>
    <font>
      <sz val="10"/>
      <color theme="1"/>
      <name val="Univers"/>
      <family val="2"/>
    </font>
    <font>
      <u/>
      <sz val="11"/>
      <color theme="10"/>
      <name val="Calibri"/>
      <family val="2"/>
      <scheme val="minor"/>
    </font>
    <font>
      <sz val="9"/>
      <color theme="1"/>
      <name val="Univers"/>
      <family val="2"/>
    </font>
    <font>
      <sz val="10"/>
      <color theme="1"/>
      <name val="Aptos"/>
      <family val="2"/>
    </font>
    <font>
      <u/>
      <sz val="11"/>
      <color theme="10"/>
      <name val="Aptos"/>
      <family val="2"/>
    </font>
    <font>
      <sz val="10"/>
      <color rgb="FFFF0000"/>
      <name val="Aptos"/>
      <family val="2"/>
    </font>
    <font>
      <b/>
      <sz val="10"/>
      <color theme="1"/>
      <name val="Aptos"/>
      <family val="2"/>
    </font>
    <font>
      <b/>
      <sz val="10"/>
      <name val="Aptos"/>
      <family val="2"/>
    </font>
    <font>
      <sz val="10"/>
      <color theme="0"/>
      <name val="Aptos"/>
      <family val="2"/>
    </font>
    <font>
      <b/>
      <i/>
      <sz val="10"/>
      <color theme="1"/>
      <name val="Aptos"/>
      <family val="2"/>
    </font>
    <font>
      <i/>
      <sz val="8.5"/>
      <color theme="1"/>
      <name val="Aptos"/>
      <family val="2"/>
    </font>
    <font>
      <sz val="9.5"/>
      <color theme="1"/>
      <name val="Aptos"/>
      <family val="2"/>
    </font>
    <font>
      <sz val="9"/>
      <color theme="1"/>
      <name val="Aptos"/>
      <family val="2"/>
    </font>
    <font>
      <b/>
      <sz val="18"/>
      <color theme="1"/>
      <name val="Aptos"/>
      <family val="2"/>
    </font>
    <font>
      <b/>
      <sz val="11"/>
      <color theme="1"/>
      <name val="Univers"/>
      <family val="2"/>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41">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wrapText="1"/>
    </xf>
    <xf numFmtId="0" fontId="4" fillId="0" borderId="0" xfId="0" applyFont="1" applyAlignment="1">
      <alignment vertical="top" wrapText="1"/>
    </xf>
    <xf numFmtId="0" fontId="0" fillId="0" borderId="0" xfId="0" applyAlignment="1">
      <alignment vertical="top"/>
    </xf>
    <xf numFmtId="0" fontId="5" fillId="0" borderId="0" xfId="0" applyFont="1"/>
    <xf numFmtId="0" fontId="7" fillId="0" borderId="0" xfId="0" applyFont="1" applyAlignment="1">
      <alignment vertical="top"/>
    </xf>
    <xf numFmtId="0" fontId="7" fillId="0" borderId="0" xfId="0" applyFont="1"/>
    <xf numFmtId="0" fontId="8" fillId="0" borderId="0" xfId="0" applyFont="1"/>
    <xf numFmtId="0" fontId="9" fillId="0" borderId="0" xfId="4" applyFont="1"/>
    <xf numFmtId="0" fontId="10" fillId="0" borderId="0" xfId="0" applyFont="1"/>
    <xf numFmtId="0" fontId="11" fillId="0" borderId="0" xfId="0" applyFont="1"/>
    <xf numFmtId="0" fontId="8" fillId="0" borderId="0" xfId="0" quotePrefix="1" applyFont="1" applyAlignment="1">
      <alignment horizontal="right"/>
    </xf>
    <xf numFmtId="0" fontId="8" fillId="0" borderId="0" xfId="0" applyFont="1" applyAlignment="1">
      <alignment horizontal="right" wrapText="1"/>
    </xf>
    <xf numFmtId="164" fontId="8" fillId="0" borderId="0" xfId="0" applyNumberFormat="1" applyFont="1"/>
    <xf numFmtId="0" fontId="8" fillId="0" borderId="0" xfId="0" applyFont="1" applyAlignment="1">
      <alignment horizontal="right"/>
    </xf>
    <xf numFmtId="0" fontId="16" fillId="0" borderId="8" xfId="0" applyFont="1" applyBorder="1" applyAlignment="1">
      <alignment horizontal="center" wrapText="1"/>
    </xf>
    <xf numFmtId="9" fontId="8" fillId="0" borderId="8" xfId="3" applyFont="1" applyBorder="1"/>
    <xf numFmtId="164" fontId="8" fillId="0" borderId="8" xfId="1" applyNumberFormat="1" applyFont="1" applyBorder="1"/>
    <xf numFmtId="164" fontId="8" fillId="0" borderId="0" xfId="0" applyNumberFormat="1" applyFont="1" applyAlignment="1">
      <alignment horizontal="right"/>
    </xf>
    <xf numFmtId="0" fontId="17" fillId="0" borderId="0" xfId="0" applyFont="1" applyAlignment="1">
      <alignment vertical="top"/>
    </xf>
    <xf numFmtId="0" fontId="16" fillId="2" borderId="8" xfId="0" applyFont="1" applyFill="1" applyBorder="1" applyAlignment="1">
      <alignment horizontal="center" wrapText="1"/>
    </xf>
    <xf numFmtId="164" fontId="8" fillId="2" borderId="8" xfId="2" applyNumberFormat="1" applyFont="1" applyFill="1" applyBorder="1"/>
    <xf numFmtId="164" fontId="8" fillId="3" borderId="1" xfId="0" applyNumberFormat="1" applyFont="1" applyFill="1" applyBorder="1" applyProtection="1">
      <protection locked="0"/>
    </xf>
    <xf numFmtId="164" fontId="8" fillId="3" borderId="2" xfId="0" applyNumberFormat="1" applyFont="1" applyFill="1" applyBorder="1" applyProtection="1">
      <protection locked="0"/>
    </xf>
    <xf numFmtId="164" fontId="8" fillId="3" borderId="3" xfId="0" applyNumberFormat="1" applyFont="1" applyFill="1" applyBorder="1" applyProtection="1">
      <protection locked="0"/>
    </xf>
    <xf numFmtId="164" fontId="8" fillId="3" borderId="4" xfId="0" applyNumberFormat="1" applyFont="1" applyFill="1" applyBorder="1" applyProtection="1">
      <protection locked="0"/>
    </xf>
    <xf numFmtId="0" fontId="8" fillId="3" borderId="2" xfId="0" applyFont="1" applyFill="1" applyBorder="1" applyProtection="1">
      <protection locked="0"/>
    </xf>
    <xf numFmtId="0" fontId="8" fillId="3" borderId="3" xfId="0" applyFont="1" applyFill="1" applyBorder="1" applyProtection="1">
      <protection locked="0"/>
    </xf>
    <xf numFmtId="0" fontId="8" fillId="3" borderId="4" xfId="0" applyFont="1" applyFill="1" applyBorder="1" applyProtection="1">
      <protection locked="0"/>
    </xf>
    <xf numFmtId="0" fontId="11" fillId="4" borderId="5" xfId="0" applyFont="1" applyFill="1" applyBorder="1"/>
    <xf numFmtId="0" fontId="13" fillId="4" borderId="6" xfId="0" applyFont="1" applyFill="1" applyBorder="1"/>
    <xf numFmtId="0" fontId="13" fillId="4" borderId="7" xfId="0" applyFont="1" applyFill="1" applyBorder="1"/>
    <xf numFmtId="164" fontId="8" fillId="3" borderId="9" xfId="0" applyNumberFormat="1" applyFont="1" applyFill="1" applyBorder="1" applyProtection="1">
      <protection locked="0"/>
    </xf>
    <xf numFmtId="0" fontId="8" fillId="3" borderId="9" xfId="0" applyFont="1" applyFill="1" applyBorder="1" applyProtection="1">
      <protection locked="0"/>
    </xf>
    <xf numFmtId="0" fontId="15" fillId="0" borderId="0" xfId="0" applyFont="1" applyAlignment="1">
      <alignment horizontal="left" wrapText="1"/>
    </xf>
    <xf numFmtId="0" fontId="17" fillId="0" borderId="0" xfId="0" applyFont="1" applyAlignment="1">
      <alignment horizontal="left" vertical="top" wrapText="1"/>
    </xf>
    <xf numFmtId="0" fontId="18" fillId="4" borderId="0" xfId="0" applyFont="1" applyFill="1" applyAlignment="1">
      <alignment horizontal="center"/>
    </xf>
    <xf numFmtId="0" fontId="8" fillId="0" borderId="0" xfId="0" applyFont="1" applyAlignment="1">
      <alignment horizontal="left" wrapText="1"/>
    </xf>
    <xf numFmtId="0" fontId="8" fillId="0" borderId="0" xfId="0" applyFont="1" applyAlignment="1">
      <alignment horizontal="left" wrapText="1" indent="2"/>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00ADF0"/>
      <color rgb="FF999B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leragroup.com/news/carrier-premium-credits-and-erisa-fiduciary-obligations-051820/" TargetMode="External"/><Relationship Id="rId2" Type="http://schemas.openxmlformats.org/officeDocument/2006/relationships/hyperlink" Target="https://www.dol.gov/agencies/ebsa/employers-and-advisers/guidance/technical-releases/11-04" TargetMode="External"/><Relationship Id="rId1" Type="http://schemas.openxmlformats.org/officeDocument/2006/relationships/hyperlink" Target="https://www.irs.gov/newsroom/medical-loss-ratio-mlr-faqs"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8A194-B7E4-4CEA-AE3B-CED05C0AADA5}">
  <dimension ref="A1:A47"/>
  <sheetViews>
    <sheetView workbookViewId="0"/>
  </sheetViews>
  <sheetFormatPr defaultColWidth="9.140625" defaultRowHeight="15" x14ac:dyDescent="0.25"/>
  <cols>
    <col min="1" max="1" width="121.140625" style="2" customWidth="1"/>
    <col min="2" max="16384" width="9.140625" style="2"/>
  </cols>
  <sheetData>
    <row r="1" spans="1:1" ht="18.75" x14ac:dyDescent="0.3">
      <c r="A1" s="1" t="s">
        <v>0</v>
      </c>
    </row>
    <row r="3" spans="1:1" ht="75" customHeight="1" x14ac:dyDescent="0.25">
      <c r="A3" s="4" t="s">
        <v>1</v>
      </c>
    </row>
    <row r="4" spans="1:1" ht="9.9499999999999993" customHeight="1" x14ac:dyDescent="0.25">
      <c r="A4" s="4"/>
    </row>
    <row r="5" spans="1:1" ht="48.75" customHeight="1" x14ac:dyDescent="0.25">
      <c r="A5" s="4" t="s">
        <v>2</v>
      </c>
    </row>
    <row r="6" spans="1:1" ht="9.9499999999999993" customHeight="1" x14ac:dyDescent="0.25">
      <c r="A6" s="4"/>
    </row>
    <row r="7" spans="1:1" ht="79.5" customHeight="1" x14ac:dyDescent="0.25">
      <c r="A7" s="4" t="s">
        <v>3</v>
      </c>
    </row>
    <row r="8" spans="1:1" ht="9.9499999999999993" customHeight="1" x14ac:dyDescent="0.25">
      <c r="A8" s="4"/>
    </row>
    <row r="9" spans="1:1" ht="33" customHeight="1" x14ac:dyDescent="0.25">
      <c r="A9" s="4" t="s">
        <v>4</v>
      </c>
    </row>
    <row r="10" spans="1:1" ht="9.9499999999999993" customHeight="1" x14ac:dyDescent="0.25">
      <c r="A10" s="4"/>
    </row>
    <row r="11" spans="1:1" ht="92.25" customHeight="1" x14ac:dyDescent="0.25">
      <c r="A11" s="4" t="s">
        <v>54</v>
      </c>
    </row>
    <row r="12" spans="1:1" ht="9.9499999999999993" customHeight="1" x14ac:dyDescent="0.25">
      <c r="A12" s="4"/>
    </row>
    <row r="13" spans="1:1" x14ac:dyDescent="0.25">
      <c r="A13" s="5" t="s">
        <v>5</v>
      </c>
    </row>
    <row r="14" spans="1:1" ht="15" customHeight="1" x14ac:dyDescent="0.25">
      <c r="A14" s="5" t="s">
        <v>42</v>
      </c>
    </row>
    <row r="15" spans="1:1" ht="9.75" customHeight="1" x14ac:dyDescent="0.25">
      <c r="A15" s="4"/>
    </row>
    <row r="16" spans="1:1" x14ac:dyDescent="0.25">
      <c r="A16" s="5" t="s">
        <v>55</v>
      </c>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sheetData>
  <sheetProtection algorithmName="SHA-512" hashValue="1mJ4aYfwS0fM0ZxCdleAL0PjAkGjQw4BN9vgw3bp7TAg0OpwYCzjQ/4jUgkmTA37Dtk2+gKfLEcPm//rh4P3nw==" saltValue="roAkPp2Kd4kh+RO7AyodoQ=="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F83D-F1A4-401C-840D-D912A207EBAA}">
  <dimension ref="A1:L64"/>
  <sheetViews>
    <sheetView tabSelected="1" zoomScaleNormal="100" workbookViewId="0">
      <selection sqref="A1:K1"/>
    </sheetView>
  </sheetViews>
  <sheetFormatPr defaultColWidth="9.140625" defaultRowHeight="15" x14ac:dyDescent="0.25"/>
  <cols>
    <col min="1" max="1" width="11.5703125" style="6" customWidth="1"/>
    <col min="2" max="4" width="9.140625" style="6"/>
    <col min="5" max="5" width="10.140625" style="6" bestFit="1" customWidth="1"/>
    <col min="6" max="6" width="6.140625" style="6" customWidth="1"/>
    <col min="7" max="7" width="21.5703125" style="6" customWidth="1"/>
    <col min="8" max="8" width="6.140625" style="6" customWidth="1"/>
    <col min="9" max="9" width="22.42578125" style="6" customWidth="1"/>
    <col min="10" max="10" width="4.7109375" style="6" customWidth="1"/>
    <col min="11" max="11" width="23" style="6" customWidth="1"/>
    <col min="12" max="12" width="9.140625" style="6"/>
    <col min="13" max="16384" width="9.140625" style="2"/>
  </cols>
  <sheetData>
    <row r="1" spans="1:11" ht="24" x14ac:dyDescent="0.4">
      <c r="A1" s="38" t="s">
        <v>53</v>
      </c>
      <c r="B1" s="38"/>
      <c r="C1" s="38"/>
      <c r="D1" s="38"/>
      <c r="E1" s="38"/>
      <c r="F1" s="38"/>
      <c r="G1" s="38"/>
      <c r="H1" s="38"/>
      <c r="I1" s="38"/>
      <c r="J1" s="38"/>
      <c r="K1" s="38"/>
    </row>
    <row r="2" spans="1:11" ht="7.5" customHeight="1" x14ac:dyDescent="0.25">
      <c r="A2" s="9"/>
      <c r="B2" s="9"/>
      <c r="C2" s="9"/>
      <c r="D2" s="9"/>
      <c r="E2" s="9"/>
      <c r="F2" s="9"/>
      <c r="G2" s="9"/>
      <c r="H2" s="9"/>
      <c r="I2" s="9"/>
      <c r="J2" s="9"/>
      <c r="K2" s="9"/>
    </row>
    <row r="3" spans="1:11" ht="45" customHeight="1" x14ac:dyDescent="0.25">
      <c r="A3" s="39" t="s">
        <v>27</v>
      </c>
      <c r="B3" s="39"/>
      <c r="C3" s="39"/>
      <c r="D3" s="39"/>
      <c r="E3" s="39"/>
      <c r="F3" s="39"/>
      <c r="G3" s="39"/>
      <c r="H3" s="39"/>
      <c r="I3" s="39"/>
      <c r="J3" s="39"/>
      <c r="K3" s="39"/>
    </row>
    <row r="4" spans="1:11" x14ac:dyDescent="0.25">
      <c r="A4" s="10" t="s">
        <v>19</v>
      </c>
      <c r="B4" s="9"/>
      <c r="C4" s="9"/>
      <c r="D4" s="9"/>
      <c r="E4" s="9"/>
      <c r="F4" s="9"/>
      <c r="G4" s="9"/>
      <c r="H4" s="9"/>
      <c r="I4" s="9"/>
      <c r="J4" s="9"/>
      <c r="K4" s="9"/>
    </row>
    <row r="5" spans="1:11" ht="7.5" customHeight="1" x14ac:dyDescent="0.25">
      <c r="A5" s="9"/>
      <c r="B5" s="9"/>
      <c r="C5" s="9"/>
      <c r="D5" s="9"/>
      <c r="E5" s="9"/>
      <c r="F5" s="9"/>
      <c r="G5" s="9"/>
      <c r="H5" s="9"/>
      <c r="I5" s="9"/>
      <c r="J5" s="9"/>
      <c r="K5" s="9"/>
    </row>
    <row r="6" spans="1:11" x14ac:dyDescent="0.25">
      <c r="A6" s="9" t="s">
        <v>28</v>
      </c>
      <c r="B6" s="9"/>
      <c r="C6" s="9"/>
      <c r="D6" s="9"/>
      <c r="E6" s="9"/>
      <c r="F6" s="9"/>
      <c r="G6" s="9"/>
      <c r="H6" s="9"/>
      <c r="I6" s="9"/>
      <c r="J6" s="9"/>
      <c r="K6" s="9"/>
    </row>
    <row r="7" spans="1:11" x14ac:dyDescent="0.25">
      <c r="A7" s="9" t="s">
        <v>56</v>
      </c>
      <c r="B7" s="9"/>
      <c r="C7" s="9"/>
      <c r="D7" s="9"/>
      <c r="E7" s="9"/>
      <c r="F7" s="9"/>
      <c r="G7" s="9"/>
      <c r="H7" s="9"/>
      <c r="I7" s="9"/>
      <c r="J7" s="9"/>
      <c r="K7" s="9"/>
    </row>
    <row r="8" spans="1:11" x14ac:dyDescent="0.25">
      <c r="A8" s="9" t="s">
        <v>29</v>
      </c>
      <c r="B8" s="9"/>
      <c r="C8" s="9"/>
      <c r="D8" s="9"/>
      <c r="E8" s="9"/>
      <c r="F8" s="9"/>
      <c r="G8" s="9"/>
      <c r="H8" s="9"/>
      <c r="I8" s="9"/>
      <c r="J8" s="9"/>
      <c r="K8" s="9"/>
    </row>
    <row r="9" spans="1:11" x14ac:dyDescent="0.25">
      <c r="A9" s="10" t="s">
        <v>33</v>
      </c>
      <c r="B9" s="9"/>
      <c r="C9" s="9"/>
      <c r="D9" s="9"/>
      <c r="E9" s="11"/>
      <c r="F9" s="9"/>
      <c r="G9" s="9"/>
      <c r="H9" s="9"/>
      <c r="I9" s="9"/>
      <c r="J9" s="9"/>
      <c r="K9" s="9"/>
    </row>
    <row r="10" spans="1:11" ht="7.5" customHeight="1" x14ac:dyDescent="0.25">
      <c r="A10" s="9"/>
      <c r="B10" s="9"/>
      <c r="C10" s="9"/>
      <c r="D10" s="9"/>
      <c r="E10" s="9"/>
      <c r="F10" s="9"/>
      <c r="G10" s="9"/>
      <c r="H10" s="9"/>
      <c r="I10" s="9"/>
      <c r="J10" s="9"/>
      <c r="K10" s="9"/>
    </row>
    <row r="11" spans="1:11" ht="15" customHeight="1" x14ac:dyDescent="0.25">
      <c r="A11" s="12" t="s">
        <v>43</v>
      </c>
      <c r="B11" s="9"/>
      <c r="C11" s="9"/>
      <c r="D11" s="9"/>
      <c r="E11" s="9"/>
      <c r="F11" s="9"/>
      <c r="G11" s="9"/>
      <c r="H11" s="9"/>
      <c r="I11" s="9"/>
      <c r="J11" s="9"/>
      <c r="K11" s="9"/>
    </row>
    <row r="12" spans="1:11" ht="7.5" customHeight="1" thickBot="1" x14ac:dyDescent="0.3">
      <c r="A12" s="9"/>
      <c r="B12" s="9"/>
      <c r="C12" s="9"/>
      <c r="D12" s="9"/>
      <c r="E12" s="9"/>
      <c r="F12" s="9"/>
      <c r="G12" s="9"/>
      <c r="H12" s="9"/>
      <c r="I12" s="9"/>
      <c r="J12" s="9"/>
      <c r="K12" s="9"/>
    </row>
    <row r="13" spans="1:11" ht="15" customHeight="1" thickBot="1" x14ac:dyDescent="0.3">
      <c r="A13" s="31" t="s">
        <v>35</v>
      </c>
      <c r="B13" s="32"/>
      <c r="C13" s="32"/>
      <c r="D13" s="32"/>
      <c r="E13" s="33"/>
      <c r="F13" s="9"/>
      <c r="G13" s="9"/>
      <c r="H13" s="9"/>
      <c r="I13" s="9"/>
      <c r="J13" s="9"/>
      <c r="K13" s="9"/>
    </row>
    <row r="14" spans="1:11" ht="15" customHeight="1" x14ac:dyDescent="0.25">
      <c r="A14" s="13" t="s">
        <v>38</v>
      </c>
      <c r="B14" s="39" t="s">
        <v>34</v>
      </c>
      <c r="C14" s="39"/>
      <c r="D14" s="39"/>
      <c r="E14" s="39"/>
      <c r="F14" s="39"/>
      <c r="G14" s="39"/>
      <c r="H14" s="39"/>
      <c r="I14" s="39"/>
      <c r="J14" s="39"/>
      <c r="K14" s="39"/>
    </row>
    <row r="15" spans="1:11" ht="15" customHeight="1" x14ac:dyDescent="0.25">
      <c r="A15" s="14"/>
      <c r="B15" s="40" t="s">
        <v>40</v>
      </c>
      <c r="C15" s="40"/>
      <c r="D15" s="40"/>
      <c r="E15" s="40"/>
      <c r="F15" s="40"/>
      <c r="G15" s="40"/>
      <c r="H15" s="40"/>
      <c r="I15" s="40"/>
      <c r="J15" s="40"/>
      <c r="K15" s="40"/>
    </row>
    <row r="16" spans="1:11" ht="15" customHeight="1" x14ac:dyDescent="0.25">
      <c r="A16" s="14"/>
      <c r="B16" s="40" t="s">
        <v>37</v>
      </c>
      <c r="C16" s="40"/>
      <c r="D16" s="40"/>
      <c r="E16" s="40"/>
      <c r="F16" s="40"/>
      <c r="G16" s="40"/>
      <c r="H16" s="40"/>
      <c r="I16" s="40"/>
      <c r="J16" s="40"/>
      <c r="K16" s="40"/>
    </row>
    <row r="17" spans="1:11" ht="15" customHeight="1" x14ac:dyDescent="0.25">
      <c r="A17" s="13" t="s">
        <v>39</v>
      </c>
      <c r="B17" s="39" t="s">
        <v>36</v>
      </c>
      <c r="C17" s="39"/>
      <c r="D17" s="39"/>
      <c r="E17" s="39"/>
      <c r="F17" s="39"/>
      <c r="G17" s="39"/>
      <c r="H17" s="39"/>
      <c r="I17" s="39"/>
      <c r="J17" s="39"/>
      <c r="K17" s="39"/>
    </row>
    <row r="18" spans="1:11" ht="15" customHeight="1" x14ac:dyDescent="0.25">
      <c r="A18" s="9"/>
      <c r="B18" s="40" t="s">
        <v>41</v>
      </c>
      <c r="C18" s="40"/>
      <c r="D18" s="40"/>
      <c r="E18" s="40"/>
      <c r="F18" s="40"/>
      <c r="G18" s="40"/>
      <c r="H18" s="40"/>
      <c r="I18" s="40"/>
      <c r="J18" s="40"/>
      <c r="K18" s="40"/>
    </row>
    <row r="19" spans="1:11" ht="27" customHeight="1" x14ac:dyDescent="0.25">
      <c r="A19" s="9"/>
      <c r="B19" s="40" t="s">
        <v>57</v>
      </c>
      <c r="C19" s="40"/>
      <c r="D19" s="40"/>
      <c r="E19" s="40"/>
      <c r="F19" s="40"/>
      <c r="G19" s="40"/>
      <c r="H19" s="40"/>
      <c r="I19" s="40"/>
      <c r="J19" s="40"/>
      <c r="K19" s="40"/>
    </row>
    <row r="20" spans="1:11" ht="7.5" customHeight="1" thickBot="1" x14ac:dyDescent="0.3">
      <c r="A20" s="9"/>
      <c r="B20" s="9"/>
      <c r="C20" s="9"/>
      <c r="D20" s="9"/>
      <c r="E20" s="9"/>
      <c r="F20" s="9"/>
      <c r="G20" s="9"/>
      <c r="H20" s="9"/>
      <c r="I20" s="9"/>
      <c r="J20" s="9"/>
      <c r="K20" s="9"/>
    </row>
    <row r="21" spans="1:11" ht="15" customHeight="1" thickBot="1" x14ac:dyDescent="0.3">
      <c r="A21" s="31" t="s">
        <v>18</v>
      </c>
      <c r="B21" s="32"/>
      <c r="C21" s="32"/>
      <c r="D21" s="32"/>
      <c r="E21" s="33"/>
      <c r="F21" s="9"/>
      <c r="G21" s="9"/>
      <c r="H21" s="9"/>
      <c r="I21" s="9"/>
      <c r="J21" s="9"/>
      <c r="K21" s="9"/>
    </row>
    <row r="22" spans="1:11" ht="30" customHeight="1" x14ac:dyDescent="0.25">
      <c r="A22" s="39" t="s">
        <v>30</v>
      </c>
      <c r="B22" s="39"/>
      <c r="C22" s="39"/>
      <c r="D22" s="39"/>
      <c r="E22" s="39"/>
      <c r="F22" s="39"/>
      <c r="G22" s="39"/>
      <c r="H22" s="39"/>
      <c r="I22" s="39"/>
      <c r="J22" s="39"/>
      <c r="K22" s="39"/>
    </row>
    <row r="23" spans="1:11" x14ac:dyDescent="0.25">
      <c r="A23" s="10" t="s">
        <v>16</v>
      </c>
      <c r="B23" s="9"/>
      <c r="C23" s="9"/>
      <c r="D23" s="9"/>
      <c r="E23" s="9"/>
      <c r="F23" s="9"/>
      <c r="G23" s="9"/>
      <c r="H23" s="9"/>
      <c r="I23" s="9"/>
      <c r="J23" s="9"/>
      <c r="K23" s="9"/>
    </row>
    <row r="24" spans="1:11" ht="30" customHeight="1" x14ac:dyDescent="0.25">
      <c r="A24" s="9"/>
      <c r="B24" s="39" t="s">
        <v>44</v>
      </c>
      <c r="C24" s="39"/>
      <c r="D24" s="39"/>
      <c r="E24" s="39"/>
      <c r="F24" s="39"/>
      <c r="G24" s="39"/>
      <c r="H24" s="39"/>
      <c r="I24" s="39"/>
      <c r="J24" s="39"/>
      <c r="K24" s="39"/>
    </row>
    <row r="25" spans="1:11" ht="30" customHeight="1" x14ac:dyDescent="0.25">
      <c r="A25" s="9"/>
      <c r="B25" s="39" t="s">
        <v>45</v>
      </c>
      <c r="C25" s="39"/>
      <c r="D25" s="39"/>
      <c r="E25" s="39"/>
      <c r="F25" s="39"/>
      <c r="G25" s="39"/>
      <c r="H25" s="39"/>
      <c r="I25" s="39"/>
      <c r="J25" s="39"/>
      <c r="K25" s="39"/>
    </row>
    <row r="26" spans="1:11" ht="30" customHeight="1" x14ac:dyDescent="0.25">
      <c r="A26" s="9"/>
      <c r="B26" s="39" t="s">
        <v>17</v>
      </c>
      <c r="C26" s="39"/>
      <c r="D26" s="39"/>
      <c r="E26" s="39"/>
      <c r="F26" s="39"/>
      <c r="G26" s="39"/>
      <c r="H26" s="39"/>
      <c r="I26" s="39"/>
      <c r="J26" s="39"/>
      <c r="K26" s="39"/>
    </row>
    <row r="27" spans="1:11" s="8" customFormat="1" ht="80.25" customHeight="1" thickBot="1" x14ac:dyDescent="0.25">
      <c r="A27" s="36" t="s">
        <v>46</v>
      </c>
      <c r="B27" s="36"/>
      <c r="C27" s="36"/>
      <c r="D27" s="36"/>
      <c r="E27" s="36"/>
      <c r="F27" s="36"/>
      <c r="G27" s="36"/>
      <c r="H27" s="36"/>
      <c r="I27" s="36"/>
      <c r="J27" s="36"/>
      <c r="K27" s="36"/>
    </row>
    <row r="28" spans="1:11" ht="15.75" thickBot="1" x14ac:dyDescent="0.3">
      <c r="A28" s="31" t="s">
        <v>15</v>
      </c>
      <c r="B28" s="32"/>
      <c r="C28" s="32"/>
      <c r="D28" s="32"/>
      <c r="E28" s="33"/>
      <c r="F28" s="9"/>
      <c r="G28" s="9"/>
      <c r="H28" s="9"/>
      <c r="I28" s="9"/>
      <c r="J28" s="9"/>
      <c r="K28" s="9"/>
    </row>
    <row r="29" spans="1:11" ht="18.75" customHeight="1" x14ac:dyDescent="0.25">
      <c r="A29" s="39" t="s">
        <v>31</v>
      </c>
      <c r="B29" s="39"/>
      <c r="C29" s="39"/>
      <c r="D29" s="39"/>
      <c r="E29" s="39"/>
      <c r="F29" s="39"/>
      <c r="G29" s="39"/>
      <c r="H29" s="39"/>
      <c r="I29" s="39"/>
      <c r="J29" s="39"/>
      <c r="K29" s="39"/>
    </row>
    <row r="30" spans="1:11" ht="15.75" thickBot="1" x14ac:dyDescent="0.3">
      <c r="A30" s="9"/>
      <c r="B30" s="12" t="s">
        <v>47</v>
      </c>
      <c r="C30" s="9"/>
      <c r="D30" s="9"/>
      <c r="E30" s="9"/>
      <c r="F30" s="9"/>
      <c r="G30" s="9"/>
      <c r="H30" s="9"/>
      <c r="I30" s="9"/>
      <c r="J30" s="9"/>
      <c r="K30" s="9"/>
    </row>
    <row r="31" spans="1:11" ht="15.75" thickBot="1" x14ac:dyDescent="0.3">
      <c r="A31" s="9" t="s">
        <v>6</v>
      </c>
      <c r="B31" s="9"/>
      <c r="C31" s="9"/>
      <c r="D31" s="9"/>
      <c r="E31" s="24">
        <v>6000</v>
      </c>
      <c r="F31" s="9"/>
      <c r="G31" s="9"/>
      <c r="H31" s="9"/>
      <c r="I31" s="9"/>
      <c r="J31" s="9"/>
      <c r="K31" s="9"/>
    </row>
    <row r="32" spans="1:11" ht="9" customHeight="1" x14ac:dyDescent="0.25">
      <c r="A32" s="9"/>
      <c r="B32" s="9"/>
      <c r="C32" s="9"/>
      <c r="D32" s="9"/>
      <c r="E32" s="15"/>
      <c r="F32" s="9"/>
      <c r="G32" s="9"/>
      <c r="H32" s="9"/>
      <c r="I32" s="9"/>
      <c r="J32" s="9"/>
      <c r="K32" s="9"/>
    </row>
    <row r="33" spans="1:11" ht="15.75" thickBot="1" x14ac:dyDescent="0.3">
      <c r="A33" s="9" t="s">
        <v>7</v>
      </c>
      <c r="B33" s="9"/>
      <c r="C33" s="9"/>
      <c r="D33" s="9"/>
      <c r="E33" s="15"/>
      <c r="F33" s="9"/>
      <c r="G33" s="9"/>
      <c r="H33" s="9"/>
      <c r="I33" s="9"/>
      <c r="J33" s="9"/>
      <c r="K33" s="9"/>
    </row>
    <row r="34" spans="1:11" x14ac:dyDescent="0.25">
      <c r="A34" s="9"/>
      <c r="B34" s="9"/>
      <c r="C34" s="9"/>
      <c r="D34" s="16" t="s">
        <v>8</v>
      </c>
      <c r="E34" s="25">
        <v>250</v>
      </c>
      <c r="F34" s="9"/>
      <c r="G34" s="9"/>
      <c r="H34" s="9"/>
      <c r="I34" s="9"/>
      <c r="J34" s="9"/>
      <c r="K34" s="9"/>
    </row>
    <row r="35" spans="1:11" x14ac:dyDescent="0.25">
      <c r="A35" s="9"/>
      <c r="B35" s="9"/>
      <c r="C35" s="9"/>
      <c r="D35" s="16" t="s">
        <v>49</v>
      </c>
      <c r="E35" s="26">
        <v>500</v>
      </c>
      <c r="F35" s="9"/>
      <c r="G35" s="9"/>
      <c r="H35" s="9"/>
      <c r="I35" s="9"/>
      <c r="J35" s="9"/>
      <c r="K35" s="9"/>
    </row>
    <row r="36" spans="1:11" x14ac:dyDescent="0.25">
      <c r="A36" s="9"/>
      <c r="B36" s="9"/>
      <c r="C36" s="9"/>
      <c r="D36" s="16" t="s">
        <v>50</v>
      </c>
      <c r="E36" s="26">
        <v>375</v>
      </c>
      <c r="F36" s="9"/>
      <c r="G36" s="9"/>
      <c r="H36" s="9"/>
      <c r="I36" s="9"/>
      <c r="J36" s="9"/>
      <c r="K36" s="9"/>
    </row>
    <row r="37" spans="1:11" x14ac:dyDescent="0.25">
      <c r="A37" s="9"/>
      <c r="B37" s="9"/>
      <c r="C37" s="9"/>
      <c r="D37" s="16" t="s">
        <v>48</v>
      </c>
      <c r="E37" s="26">
        <v>500</v>
      </c>
      <c r="F37" s="9"/>
      <c r="G37" s="9"/>
      <c r="H37" s="9"/>
      <c r="I37" s="9"/>
      <c r="J37" s="9"/>
      <c r="K37" s="9"/>
    </row>
    <row r="38" spans="1:11" x14ac:dyDescent="0.25">
      <c r="A38" s="9"/>
      <c r="B38" s="9"/>
      <c r="C38" s="9"/>
      <c r="D38" s="16" t="s">
        <v>51</v>
      </c>
      <c r="E38" s="26">
        <v>675</v>
      </c>
      <c r="F38" s="9"/>
      <c r="G38" s="9"/>
      <c r="H38" s="9"/>
      <c r="I38" s="9"/>
      <c r="J38" s="9"/>
      <c r="K38" s="9"/>
    </row>
    <row r="39" spans="1:11" ht="15.75" thickBot="1" x14ac:dyDescent="0.3">
      <c r="A39" s="9"/>
      <c r="B39" s="9"/>
      <c r="C39" s="9"/>
      <c r="D39" s="16" t="s">
        <v>52</v>
      </c>
      <c r="E39" s="27">
        <v>850</v>
      </c>
      <c r="F39" s="9"/>
      <c r="G39" s="9"/>
      <c r="H39" s="9"/>
      <c r="I39" s="9"/>
      <c r="J39" s="9"/>
      <c r="K39" s="9"/>
    </row>
    <row r="40" spans="1:11" ht="15.75" thickBot="1" x14ac:dyDescent="0.3">
      <c r="A40" s="31" t="s">
        <v>9</v>
      </c>
      <c r="B40" s="32"/>
      <c r="C40" s="32"/>
      <c r="D40" s="32"/>
      <c r="E40" s="33"/>
      <c r="F40" s="9"/>
      <c r="G40" s="9"/>
      <c r="H40" s="9"/>
      <c r="I40" s="9"/>
      <c r="J40" s="9"/>
      <c r="K40" s="9"/>
    </row>
    <row r="41" spans="1:11" ht="49.5" customHeight="1" thickBot="1" x14ac:dyDescent="0.3">
      <c r="A41" s="9" t="s">
        <v>10</v>
      </c>
      <c r="B41" s="9"/>
      <c r="C41" s="9"/>
      <c r="D41" s="9"/>
      <c r="E41" s="9"/>
      <c r="F41" s="9"/>
      <c r="G41" s="17" t="s">
        <v>11</v>
      </c>
      <c r="H41" s="9"/>
      <c r="I41" s="17" t="s">
        <v>12</v>
      </c>
      <c r="J41" s="9"/>
      <c r="K41" s="9"/>
    </row>
    <row r="42" spans="1:11" x14ac:dyDescent="0.25">
      <c r="A42" s="9"/>
      <c r="B42" s="9"/>
      <c r="C42" s="9"/>
      <c r="D42" s="16" t="s">
        <v>8</v>
      </c>
      <c r="E42" s="25">
        <v>100</v>
      </c>
      <c r="F42" s="9"/>
      <c r="G42" s="18">
        <f>E42/E34</f>
        <v>0.4</v>
      </c>
      <c r="H42" s="9"/>
      <c r="I42" s="18">
        <f>I50/$G$56</f>
        <v>0.19047619047619047</v>
      </c>
      <c r="J42" s="9"/>
      <c r="K42" s="9"/>
    </row>
    <row r="43" spans="1:11" x14ac:dyDescent="0.25">
      <c r="A43" s="9"/>
      <c r="B43" s="9"/>
      <c r="C43" s="9"/>
      <c r="D43" s="16" t="s">
        <v>49</v>
      </c>
      <c r="E43" s="26">
        <v>350</v>
      </c>
      <c r="F43" s="9"/>
      <c r="G43" s="18">
        <f>E43/E35</f>
        <v>0.7</v>
      </c>
      <c r="H43" s="9"/>
      <c r="I43" s="18">
        <f t="shared" ref="I43:I47" si="0">I51/$G$56</f>
        <v>6.6666666666666666E-2</v>
      </c>
      <c r="J43" s="9"/>
      <c r="K43" s="9"/>
    </row>
    <row r="44" spans="1:11" x14ac:dyDescent="0.25">
      <c r="A44" s="9"/>
      <c r="B44" s="9"/>
      <c r="C44" s="9"/>
      <c r="D44" s="16" t="s">
        <v>50</v>
      </c>
      <c r="E44" s="26">
        <v>225</v>
      </c>
      <c r="F44" s="9"/>
      <c r="G44" s="18">
        <f>E44/E36</f>
        <v>0.6</v>
      </c>
      <c r="H44" s="9"/>
      <c r="I44" s="18">
        <f t="shared" si="0"/>
        <v>6.4285714285714279E-2</v>
      </c>
      <c r="J44" s="9"/>
      <c r="K44" s="9"/>
    </row>
    <row r="45" spans="1:11" x14ac:dyDescent="0.25">
      <c r="A45" s="9"/>
      <c r="B45" s="9"/>
      <c r="C45" s="9"/>
      <c r="D45" s="16" t="s">
        <v>48</v>
      </c>
      <c r="E45" s="34">
        <v>350</v>
      </c>
      <c r="F45" s="9"/>
      <c r="G45" s="18">
        <f>E45/E37</f>
        <v>0.7</v>
      </c>
      <c r="H45" s="9"/>
      <c r="I45" s="18">
        <f t="shared" si="0"/>
        <v>3.3333333333333333E-2</v>
      </c>
      <c r="J45" s="9"/>
      <c r="K45" s="9"/>
    </row>
    <row r="46" spans="1:11" x14ac:dyDescent="0.25">
      <c r="A46" s="9"/>
      <c r="B46" s="9"/>
      <c r="C46" s="9"/>
      <c r="D46" s="16" t="s">
        <v>51</v>
      </c>
      <c r="E46" s="34">
        <v>525</v>
      </c>
      <c r="F46" s="9"/>
      <c r="G46" s="18">
        <f t="shared" ref="G46" si="1">E46/E38</f>
        <v>0.77777777777777779</v>
      </c>
      <c r="H46" s="9"/>
      <c r="I46" s="18">
        <f t="shared" si="0"/>
        <v>0.15</v>
      </c>
      <c r="J46" s="9"/>
      <c r="K46" s="9"/>
    </row>
    <row r="47" spans="1:11" ht="15.75" thickBot="1" x14ac:dyDescent="0.3">
      <c r="A47" s="9"/>
      <c r="B47" s="9"/>
      <c r="C47" s="9"/>
      <c r="D47" s="16" t="s">
        <v>52</v>
      </c>
      <c r="E47" s="27">
        <v>700</v>
      </c>
      <c r="F47" s="9"/>
      <c r="G47" s="18">
        <f t="shared" ref="G47" si="2">E47/E39</f>
        <v>0.82352941176470584</v>
      </c>
      <c r="H47" s="9"/>
      <c r="I47" s="18">
        <f t="shared" si="0"/>
        <v>6.6666666666666666E-2</v>
      </c>
      <c r="J47" s="9"/>
      <c r="K47" s="9"/>
    </row>
    <row r="48" spans="1:11" ht="9" customHeight="1" x14ac:dyDescent="0.25">
      <c r="A48" s="9"/>
      <c r="B48" s="9"/>
      <c r="C48" s="9"/>
      <c r="D48" s="9"/>
      <c r="E48" s="9"/>
      <c r="F48" s="9"/>
      <c r="G48" s="9"/>
      <c r="H48" s="9"/>
      <c r="I48" s="9"/>
      <c r="J48" s="9"/>
      <c r="K48" s="9"/>
    </row>
    <row r="49" spans="1:11" ht="54.75" customHeight="1" thickBot="1" x14ac:dyDescent="0.3">
      <c r="A49" s="9" t="s">
        <v>13</v>
      </c>
      <c r="B49" s="9"/>
      <c r="C49" s="9"/>
      <c r="D49" s="9"/>
      <c r="E49" s="9"/>
      <c r="F49" s="9"/>
      <c r="G49" s="17" t="s">
        <v>23</v>
      </c>
      <c r="H49" s="9"/>
      <c r="I49" s="17" t="s">
        <v>25</v>
      </c>
      <c r="J49" s="9"/>
      <c r="K49" s="22" t="s">
        <v>24</v>
      </c>
    </row>
    <row r="50" spans="1:11" x14ac:dyDescent="0.25">
      <c r="A50" s="9"/>
      <c r="B50" s="9"/>
      <c r="C50" s="9"/>
      <c r="D50" s="16" t="s">
        <v>8</v>
      </c>
      <c r="E50" s="28">
        <v>20</v>
      </c>
      <c r="F50" s="9"/>
      <c r="G50" s="19">
        <f>E50*E34</f>
        <v>5000</v>
      </c>
      <c r="H50" s="15"/>
      <c r="I50" s="19">
        <f>E42*E50</f>
        <v>2000</v>
      </c>
      <c r="J50" s="15"/>
      <c r="K50" s="23">
        <f>IF(E50&gt;0,I42*E$31/E50,"0")</f>
        <v>57.142857142857146</v>
      </c>
    </row>
    <row r="51" spans="1:11" x14ac:dyDescent="0.25">
      <c r="A51" s="9"/>
      <c r="B51" s="9"/>
      <c r="C51" s="9"/>
      <c r="D51" s="16" t="s">
        <v>49</v>
      </c>
      <c r="E51" s="29">
        <v>2</v>
      </c>
      <c r="F51" s="9"/>
      <c r="G51" s="19">
        <f>E51*E35</f>
        <v>1000</v>
      </c>
      <c r="H51" s="15"/>
      <c r="I51" s="19">
        <f>E43*E51</f>
        <v>700</v>
      </c>
      <c r="J51" s="15"/>
      <c r="K51" s="23">
        <f>IF(E51&gt;0,I43*E$31/E51,"0")</f>
        <v>200</v>
      </c>
    </row>
    <row r="52" spans="1:11" x14ac:dyDescent="0.25">
      <c r="A52" s="9"/>
      <c r="B52" s="9"/>
      <c r="C52" s="9"/>
      <c r="D52" s="16" t="s">
        <v>50</v>
      </c>
      <c r="E52" s="29">
        <v>3</v>
      </c>
      <c r="F52" s="9"/>
      <c r="G52" s="19">
        <f>E52*E36</f>
        <v>1125</v>
      </c>
      <c r="H52" s="15"/>
      <c r="I52" s="19">
        <f>E44*E52</f>
        <v>675</v>
      </c>
      <c r="J52" s="15"/>
      <c r="K52" s="23">
        <f>IF(E52&gt;0,I44*E$31/E52,"0")</f>
        <v>128.57142857142856</v>
      </c>
    </row>
    <row r="53" spans="1:11" x14ac:dyDescent="0.25">
      <c r="A53" s="9"/>
      <c r="B53" s="9"/>
      <c r="C53" s="9"/>
      <c r="D53" s="16" t="s">
        <v>48</v>
      </c>
      <c r="E53" s="35">
        <v>1</v>
      </c>
      <c r="F53" s="9"/>
      <c r="G53" s="19">
        <f t="shared" ref="G53:G54" si="3">E53*E37</f>
        <v>500</v>
      </c>
      <c r="H53" s="15"/>
      <c r="I53" s="19">
        <f t="shared" ref="I53:I54" si="4">E45*E53</f>
        <v>350</v>
      </c>
      <c r="J53" s="15"/>
      <c r="K53" s="23">
        <f t="shared" ref="K53:K54" si="5">IF(E53&gt;0,I45*E$31/E53,"0")</f>
        <v>200</v>
      </c>
    </row>
    <row r="54" spans="1:11" x14ac:dyDescent="0.25">
      <c r="A54" s="9"/>
      <c r="B54" s="9"/>
      <c r="C54" s="9"/>
      <c r="D54" s="16" t="s">
        <v>51</v>
      </c>
      <c r="E54" s="35">
        <v>3</v>
      </c>
      <c r="F54" s="9"/>
      <c r="G54" s="19">
        <f t="shared" si="3"/>
        <v>2025</v>
      </c>
      <c r="H54" s="15"/>
      <c r="I54" s="19">
        <f t="shared" si="4"/>
        <v>1575</v>
      </c>
      <c r="J54" s="15"/>
      <c r="K54" s="23">
        <f t="shared" si="5"/>
        <v>300</v>
      </c>
    </row>
    <row r="55" spans="1:11" ht="15.75" thickBot="1" x14ac:dyDescent="0.3">
      <c r="A55" s="9"/>
      <c r="B55" s="9"/>
      <c r="C55" s="9"/>
      <c r="D55" s="16" t="s">
        <v>52</v>
      </c>
      <c r="E55" s="30">
        <v>1</v>
      </c>
      <c r="F55" s="9"/>
      <c r="G55" s="19">
        <f>E55*E39</f>
        <v>850</v>
      </c>
      <c r="H55" s="15"/>
      <c r="I55" s="19">
        <f t="shared" ref="I55" si="6">E47*E55</f>
        <v>700</v>
      </c>
      <c r="J55" s="15"/>
      <c r="K55" s="23">
        <f t="shared" ref="K55" si="7">IF(E55&gt;0,I47*E$31/E55,"0")</f>
        <v>400</v>
      </c>
    </row>
    <row r="56" spans="1:11" x14ac:dyDescent="0.25">
      <c r="A56" s="9"/>
      <c r="B56" s="9"/>
      <c r="C56" s="9"/>
      <c r="D56" s="9"/>
      <c r="E56" s="9"/>
      <c r="F56" s="16" t="s">
        <v>14</v>
      </c>
      <c r="G56" s="19">
        <f>SUM(G50:G55)</f>
        <v>10500</v>
      </c>
      <c r="H56" s="20" t="s">
        <v>14</v>
      </c>
      <c r="I56" s="19">
        <f>SUM(I50:I55)</f>
        <v>6000</v>
      </c>
      <c r="J56" s="15"/>
      <c r="K56" s="15"/>
    </row>
    <row r="57" spans="1:11" ht="9" customHeight="1" x14ac:dyDescent="0.25">
      <c r="A57" s="9"/>
      <c r="B57" s="9"/>
      <c r="C57" s="9"/>
      <c r="D57" s="9"/>
      <c r="E57" s="9"/>
      <c r="F57" s="9"/>
      <c r="G57" s="9"/>
      <c r="H57" s="9"/>
      <c r="I57" s="9"/>
      <c r="J57" s="9"/>
      <c r="K57" s="9"/>
    </row>
    <row r="58" spans="1:11" s="7" customFormat="1" ht="12" customHeight="1" x14ac:dyDescent="0.25">
      <c r="A58" s="21" t="s">
        <v>20</v>
      </c>
      <c r="B58" s="21"/>
      <c r="C58" s="21"/>
      <c r="D58" s="21"/>
      <c r="E58" s="21"/>
      <c r="F58" s="21"/>
      <c r="G58" s="21"/>
      <c r="H58" s="21"/>
      <c r="I58" s="21"/>
      <c r="J58" s="21"/>
      <c r="K58" s="21"/>
    </row>
    <row r="59" spans="1:11" s="7" customFormat="1" ht="12" customHeight="1" x14ac:dyDescent="0.25">
      <c r="A59" s="21" t="s">
        <v>21</v>
      </c>
      <c r="B59" s="21"/>
      <c r="C59" s="21"/>
      <c r="D59" s="21"/>
      <c r="E59" s="21"/>
      <c r="F59" s="21"/>
      <c r="G59" s="21"/>
      <c r="H59" s="21"/>
      <c r="I59" s="21"/>
      <c r="J59" s="21"/>
      <c r="K59" s="21"/>
    </row>
    <row r="60" spans="1:11" s="7" customFormat="1" ht="12" customHeight="1" x14ac:dyDescent="0.25">
      <c r="A60" s="37" t="s">
        <v>22</v>
      </c>
      <c r="B60" s="37"/>
      <c r="C60" s="37"/>
      <c r="D60" s="37"/>
      <c r="E60" s="37"/>
      <c r="F60" s="37"/>
      <c r="G60" s="37"/>
      <c r="H60" s="37"/>
      <c r="I60" s="37"/>
      <c r="J60" s="37"/>
      <c r="K60" s="37"/>
    </row>
    <row r="61" spans="1:11" s="7" customFormat="1" ht="12" customHeight="1" x14ac:dyDescent="0.25">
      <c r="A61" s="37" t="s">
        <v>26</v>
      </c>
      <c r="B61" s="37"/>
      <c r="C61" s="37"/>
      <c r="D61" s="37"/>
      <c r="E61" s="37"/>
      <c r="F61" s="37"/>
      <c r="G61" s="37"/>
      <c r="H61" s="37"/>
      <c r="I61" s="37"/>
      <c r="J61" s="37"/>
      <c r="K61" s="37"/>
    </row>
    <row r="62" spans="1:11" s="7" customFormat="1" ht="24" customHeight="1" x14ac:dyDescent="0.25">
      <c r="A62" s="37" t="s">
        <v>32</v>
      </c>
      <c r="B62" s="37"/>
      <c r="C62" s="37"/>
      <c r="D62" s="37"/>
      <c r="E62" s="37"/>
      <c r="F62" s="37"/>
      <c r="G62" s="37"/>
      <c r="H62" s="37"/>
      <c r="I62" s="37"/>
      <c r="J62" s="37"/>
      <c r="K62" s="37"/>
    </row>
    <row r="63" spans="1:11" s="8" customFormat="1" ht="75" customHeight="1" x14ac:dyDescent="0.2">
      <c r="A63" s="36" t="s">
        <v>46</v>
      </c>
      <c r="B63" s="36"/>
      <c r="C63" s="36"/>
      <c r="D63" s="36"/>
      <c r="E63" s="36"/>
      <c r="F63" s="36"/>
      <c r="G63" s="36"/>
      <c r="H63" s="36"/>
      <c r="I63" s="36"/>
      <c r="J63" s="36"/>
      <c r="K63" s="36"/>
    </row>
    <row r="64" spans="1:11" x14ac:dyDescent="0.25">
      <c r="A64" s="9"/>
      <c r="B64" s="9"/>
      <c r="C64" s="9"/>
      <c r="D64" s="9"/>
      <c r="E64" s="9"/>
      <c r="F64" s="9"/>
      <c r="G64" s="9"/>
      <c r="H64" s="9"/>
      <c r="I64" s="9"/>
      <c r="J64" s="9"/>
      <c r="K64" s="9"/>
    </row>
  </sheetData>
  <sheetProtection algorithmName="SHA-512" hashValue="9d112ljRK8n9Tj+AhqkqiIeEhcY34p/DR7z84EdjBHqj81ejq51iLBBA5HH/dEQS62UGXXPU3T0U08KsSq0RpA==" saltValue="/yce/KlJXI3SMfBsU218OA==" spinCount="100000" sheet="1" objects="1" scenarios="1"/>
  <mergeCells count="18">
    <mergeCell ref="B14:K14"/>
    <mergeCell ref="A3:K3"/>
    <mergeCell ref="A63:K63"/>
    <mergeCell ref="A60:K60"/>
    <mergeCell ref="A61:K61"/>
    <mergeCell ref="A62:K62"/>
    <mergeCell ref="A1:K1"/>
    <mergeCell ref="A29:K29"/>
    <mergeCell ref="B24:K24"/>
    <mergeCell ref="B25:K25"/>
    <mergeCell ref="B26:K26"/>
    <mergeCell ref="A22:K22"/>
    <mergeCell ref="B15:K15"/>
    <mergeCell ref="B16:K16"/>
    <mergeCell ref="B17:K17"/>
    <mergeCell ref="A27:K27"/>
    <mergeCell ref="B18:K18"/>
    <mergeCell ref="B19:K19"/>
  </mergeCells>
  <hyperlinks>
    <hyperlink ref="A23" r:id="rId1" xr:uid="{D1DDC17B-3874-466D-BBCA-1CBA826119AB}"/>
    <hyperlink ref="A4" r:id="rId2" xr:uid="{8E23B1C7-6881-49BE-8A48-EAD12681378F}"/>
    <hyperlink ref="A9" r:id="rId3" xr:uid="{4E82C764-5451-4CF6-9018-1545A24D0EC8}"/>
  </hyperlinks>
  <pageMargins left="0.25" right="0.25" top="0.4" bottom="0.1" header="0.3" footer="0.3"/>
  <pageSetup orientation="landscape" r:id="rId4"/>
  <rowBreaks count="1" manualBreakCount="1">
    <brk id="2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Overview</vt:lpstr>
      <vt:lpstr>Calculations</vt:lpstr>
      <vt:lpstr>Calculations!Print_Area</vt:lpstr>
      <vt:lpstr>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Bentley</dc:creator>
  <cp:lastModifiedBy>Bob Bentley</cp:lastModifiedBy>
  <cp:lastPrinted>2024-08-10T15:49:48Z</cp:lastPrinted>
  <dcterms:created xsi:type="dcterms:W3CDTF">2020-06-17T16:37:52Z</dcterms:created>
  <dcterms:modified xsi:type="dcterms:W3CDTF">2024-10-02T17:59:11Z</dcterms:modified>
</cp:coreProperties>
</file>